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Temporary Internet Files\Content.Outlook\9ZYB6Q2Y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3" i="1" l="1"/>
  <c r="I193" i="1"/>
  <c r="I197" i="1" l="1"/>
  <c r="I20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J197" i="1" l="1"/>
  <c r="J201" i="1"/>
</calcChain>
</file>

<file path=xl/sharedStrings.xml><?xml version="1.0" encoding="utf-8"?>
<sst xmlns="http://schemas.openxmlformats.org/spreadsheetml/2006/main" count="1672" uniqueCount="479">
  <si>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</si>
  <si>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</si>
  <si>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</si>
  <si>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</si>
  <si>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</si>
  <si>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</si>
  <si>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</si>
  <si>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</si>
  <si>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</si>
  <si>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</si>
  <si>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</si>
  <si>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</si>
  <si>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</si>
  <si>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</si>
  <si>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</si>
  <si>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</si>
  <si>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</si>
  <si>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</si>
  <si>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</si>
  <si>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</si>
  <si>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</si>
  <si>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</si>
  <si>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</si>
  <si>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</si>
  <si>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</si>
  <si>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</si>
  <si>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</si>
  <si>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</si>
  <si>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</si>
  <si>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</si>
  <si>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</si>
  <si>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</si>
  <si>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</si>
  <si>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</si>
  <si>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</si>
  <si>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</si>
  <si>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</si>
  <si>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</si>
  <si>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</si>
  <si>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</si>
  <si>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</si>
  <si>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</si>
  <si>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</si>
  <si>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</si>
  <si>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</si>
  <si>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</si>
  <si>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</si>
  <si>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</si>
  <si>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</si>
  <si>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</si>
  <si>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</si>
  <si>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</si>
  <si>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</si>
  <si>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</si>
  <si>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</si>
  <si>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</si>
  <si>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</si>
  <si>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</si>
  <si>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</si>
  <si>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</si>
  <si>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</si>
  <si>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</si>
  <si>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</si>
  <si>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</si>
  <si>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</si>
  <si>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</si>
  <si>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</si>
  <si>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</si>
  <si>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</si>
  <si>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</si>
  <si>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</si>
  <si>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</si>
  <si>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</si>
  <si>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</si>
  <si>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</si>
  <si>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</si>
  <si>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</si>
  <si>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</si>
  <si>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</si>
  <si>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</si>
  <si>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</si>
  <si>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</si>
  <si>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</si>
  <si>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</si>
  <si>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</si>
  <si>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</si>
  <si>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</si>
  <si>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</si>
  <si>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</si>
  <si>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</si>
  <si>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</si>
  <si>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</si>
  <si>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</si>
  <si>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</si>
  <si>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</si>
  <si>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</si>
  <si>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</si>
  <si>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</si>
  <si>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</si>
  <si>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</si>
  <si>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</si>
  <si>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</si>
  <si>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</si>
  <si>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</si>
  <si>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</si>
  <si>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</si>
  <si>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</si>
  <si>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</si>
  <si>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</si>
  <si>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</si>
  <si>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</si>
  <si>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</si>
  <si>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</si>
  <si>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</si>
  <si>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</si>
  <si>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</si>
  <si>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</si>
  <si>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</si>
  <si>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</si>
  <si>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</si>
  <si>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</si>
  <si>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</si>
  <si>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</si>
  <si>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</si>
  <si>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</si>
  <si>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</si>
  <si>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</si>
  <si>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</si>
  <si>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</si>
  <si>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</si>
  <si>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</si>
  <si>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</si>
  <si>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</si>
  <si>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</si>
  <si>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</si>
  <si>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</si>
  <si>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</si>
  <si>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</si>
  <si>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</si>
  <si>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</si>
  <si>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</si>
  <si>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</si>
  <si>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</si>
  <si>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</si>
  <si>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</si>
  <si>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</si>
  <si>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</si>
  <si>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</si>
  <si>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</si>
  <si>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</si>
  <si>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</si>
  <si>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</si>
  <si>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</si>
  <si>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</si>
  <si>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</si>
  <si>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</si>
  <si>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</si>
  <si>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</si>
  <si>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</si>
  <si>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</si>
  <si>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</si>
  <si>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</si>
  <si>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</si>
  <si>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</si>
  <si>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</si>
  <si>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</si>
  <si>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</si>
  <si>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</si>
  <si>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</si>
  <si>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</si>
  <si>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</si>
  <si>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</si>
  <si>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</si>
  <si>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</si>
  <si>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</si>
  <si>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</si>
  <si>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</si>
  <si>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</si>
  <si>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</si>
  <si>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</si>
  <si>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</si>
  <si>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</si>
  <si>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</si>
  <si>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</si>
  <si>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</si>
  <si>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</si>
  <si>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</si>
  <si>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</si>
  <si>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</si>
  <si>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</si>
  <si>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</si>
  <si>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</si>
  <si>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</si>
  <si>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</si>
  <si>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</si>
  <si>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</si>
  <si>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</si>
  <si>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</si>
  <si>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</si>
  <si>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</si>
  <si>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</si>
  <si>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</si>
  <si>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</si>
  <si>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</si>
  <si>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</si>
  <si>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</si>
  <si>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</si>
  <si>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</si>
  <si>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</si>
  <si>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</si>
  <si>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</si>
  <si>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</si>
  <si>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</si>
  <si>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</si>
  <si>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</si>
  <si>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</si>
  <si>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</si>
  <si>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</si>
  <si>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</si>
  <si>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</si>
  <si>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</si>
  <si>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</si>
  <si>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</si>
  <si>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</si>
  <si>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</si>
  <si>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</si>
  <si>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</si>
  <si>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</si>
  <si>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</si>
  <si>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</si>
  <si>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</si>
  <si>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</si>
  <si>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</si>
  <si>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</si>
  <si>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</si>
  <si>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</si>
  <si>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</si>
  <si>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</si>
  <si>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</si>
  <si>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</si>
  <si>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</si>
  <si>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</si>
  <si>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</si>
  <si>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</si>
  <si>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</si>
  <si>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</si>
  <si>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</si>
  <si>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</si>
  <si>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</si>
  <si>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</si>
  <si>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</si>
  <si>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</si>
  <si>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</si>
  <si>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</si>
  <si>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</si>
  <si>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</si>
  <si>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</si>
  <si>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</si>
  <si>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</si>
  <si>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</si>
  <si>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</si>
  <si>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</si>
  <si>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</si>
  <si>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</si>
  <si>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</si>
  <si>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</si>
  <si>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</si>
  <si>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</si>
  <si>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</si>
  <si>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</si>
  <si>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</si>
  <si>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</si>
  <si>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</si>
  <si>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</si>
  <si>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</si>
  <si>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</si>
  <si>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</si>
  <si>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</si>
  <si>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</si>
  <si>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</si>
  <si>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</si>
  <si>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</si>
  <si>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</si>
  <si>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</si>
  <si>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</si>
  <si>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</si>
  <si>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</si>
  <si>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</si>
  <si>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</si>
  <si>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</si>
  <si>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</si>
  <si>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</si>
  <si>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</si>
  <si>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</si>
  <si>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</si>
  <si>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</si>
  <si>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</si>
  <si>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</si>
  <si>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</si>
  <si>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</si>
  <si>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</si>
  <si>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</si>
  <si>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</si>
  <si>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</si>
  <si>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</si>
  <si>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</si>
  <si>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</si>
  <si>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</si>
  <si>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</si>
  <si>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</si>
  <si>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</si>
  <si>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</si>
  <si>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</si>
  <si>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</si>
  <si>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</si>
  <si>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</si>
  <si>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</si>
  <si>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</si>
  <si>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</si>
  <si>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</si>
  <si>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</si>
  <si>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</si>
  <si>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</si>
  <si>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</si>
  <si>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</si>
  <si>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</si>
  <si>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</si>
  <si>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</si>
  <si>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</si>
  <si>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</si>
  <si>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</si>
  <si>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</si>
  <si>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</si>
  <si>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</si>
  <si>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</si>
  <si>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</si>
  <si>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</si>
  <si>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</si>
  <si>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</si>
  <si>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</si>
  <si>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</si>
  <si>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</si>
  <si>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</si>
  <si>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</si>
  <si>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</si>
  <si>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</si>
  <si>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</si>
  <si>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</si>
  <si>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</si>
  <si>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</si>
  <si>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</si>
  <si>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</si>
  <si>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</si>
  <si>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</si>
  <si>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</si>
  <si>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</si>
  <si>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</si>
  <si>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</si>
  <si>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</si>
  <si>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</si>
  <si>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</si>
  <si>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</si>
  <si>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</si>
  <si>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</si>
  <si>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</si>
  <si>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</si>
  <si>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</si>
  <si>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</si>
  <si>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</si>
  <si>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</si>
  <si>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</si>
  <si>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</si>
  <si>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</si>
  <si>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</si>
  <si>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</si>
  <si>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</si>
  <si>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</si>
  <si>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</si>
  <si>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</si>
  <si>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</si>
  <si>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</si>
  <si>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</si>
  <si>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</si>
  <si>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</si>
  <si>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</si>
  <si>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</si>
  <si>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</si>
  <si>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</si>
  <si>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</si>
  <si>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</si>
  <si>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</si>
  <si>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</si>
  <si>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</si>
  <si>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</si>
  <si>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</si>
  <si>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</si>
  <si>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</si>
  <si>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</si>
  <si>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</si>
  <si>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</si>
  <si>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</si>
  <si>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</si>
  <si>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</si>
  <si>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</si>
  <si>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</si>
  <si>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</si>
  <si>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</si>
  <si>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</si>
  <si>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</si>
  <si>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</si>
  <si>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</si>
  <si>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</si>
  <si>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</si>
  <si>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</si>
  <si>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</si>
  <si>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</si>
  <si>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</si>
  <si>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</si>
  <si>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</si>
  <si>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</si>
  <si>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</si>
  <si>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</si>
  <si>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</si>
  <si>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</si>
  <si>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</si>
  <si>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</si>
  <si>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</si>
  <si>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</si>
  <si>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</si>
  <si>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</si>
  <si>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</si>
  <si>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</si>
  <si>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</si>
  <si>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</si>
  <si>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</si>
  <si>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</si>
  <si>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</si>
  <si>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</si>
  <si>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</si>
  <si>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</si>
  <si>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</si>
  <si>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</si>
  <si>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</si>
  <si>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</si>
  <si>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</si>
  <si>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</si>
  <si>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</si>
  <si>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</si>
  <si>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</si>
  <si>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</si>
  <si>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</si>
  <si>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</si>
  <si>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</si>
  <si>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</si>
  <si>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</si>
  <si>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</si>
  <si>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</si>
  <si>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</si>
  <si>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</si>
  <si>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</si>
  <si>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</si>
  <si>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</si>
  <si>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</si>
  <si>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</si>
  <si>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</si>
  <si>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</si>
  <si>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</si>
  <si>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</si>
  <si>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</si>
  <si>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</si>
  <si>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</si>
  <si>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</si>
  <si>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</si>
  <si>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</si>
  <si>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</si>
  <si>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</si>
  <si>
    <t>Информация по подписанным Фондом проектам в рамках Механизма кредитования приоритетных проектов по состоянию на 23.10.2020г.</t>
  </si>
  <si>
    <t>Бикбусинов Тимур Опабекович</t>
  </si>
  <si>
    <t>Развитие деятельности по производству прочей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</si>
</sst>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abSelected="1" zoomScale="70" zoomScaleNormal="70" workbookViewId="0">
      <pane xSplit="2" ySplit="3" topLeftCell="C183" activePane="bottomRight" state="frozen"/>
      <selection pane="topRight" activeCell="C1" sqref="C1"/>
      <selection pane="bottomLeft" activeCell="A4" sqref="A4"/>
      <selection pane="bottomRight" activeCell="M186" sqref="M186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4" t="s">
        <v>476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86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1" t="s">
        <v>43</v>
      </c>
      <c r="H164" s="60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1" t="s">
        <v>43</v>
      </c>
      <c r="H165" s="60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60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1" t="s">
        <v>8</v>
      </c>
      <c r="H169" s="60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1" t="s">
        <v>8</v>
      </c>
      <c r="H170" s="60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441</v>
      </c>
      <c r="F171" s="7" t="s">
        <v>442</v>
      </c>
      <c r="G171" s="61" t="s">
        <v>443</v>
      </c>
      <c r="H171" s="60" t="s">
        <v>443</v>
      </c>
      <c r="I171" s="15">
        <v>37000000</v>
      </c>
      <c r="J171" s="16">
        <v>17054200</v>
      </c>
      <c r="K171" s="13">
        <v>44084</v>
      </c>
      <c r="L171" s="13">
        <v>44102</v>
      </c>
      <c r="M171" s="19" t="s">
        <v>23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445</v>
      </c>
      <c r="F172" s="7" t="s">
        <v>444</v>
      </c>
      <c r="G172" s="61" t="s">
        <v>8</v>
      </c>
      <c r="H172" s="60" t="s">
        <v>71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445</v>
      </c>
      <c r="F173" s="7" t="s">
        <v>444</v>
      </c>
      <c r="G173" s="61" t="s">
        <v>8</v>
      </c>
      <c r="H173" s="60" t="s">
        <v>71</v>
      </c>
      <c r="I173" s="15">
        <v>60000000</v>
      </c>
      <c r="J173" s="16">
        <v>30000000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446</v>
      </c>
      <c r="F174" s="7" t="s">
        <v>447</v>
      </c>
      <c r="G174" s="61" t="s">
        <v>129</v>
      </c>
      <c r="H174" s="60" t="s">
        <v>130</v>
      </c>
      <c r="I174" s="15">
        <v>60000000</v>
      </c>
      <c r="J174" s="16">
        <v>4970900</v>
      </c>
      <c r="K174" s="13">
        <v>44089</v>
      </c>
      <c r="L174" s="18">
        <v>44097</v>
      </c>
      <c r="M174" s="4" t="s">
        <v>23</v>
      </c>
      <c r="N174" s="7" t="s">
        <v>16</v>
      </c>
      <c r="O174" s="44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5" t="s">
        <v>217</v>
      </c>
      <c r="E175" s="8" t="s">
        <v>448</v>
      </c>
      <c r="F175" s="7" t="s">
        <v>449</v>
      </c>
      <c r="G175" s="61" t="s">
        <v>129</v>
      </c>
      <c r="H175" s="60" t="s">
        <v>352</v>
      </c>
      <c r="I175" s="15">
        <v>80000000</v>
      </c>
      <c r="J175" s="16">
        <v>14676700</v>
      </c>
      <c r="K175" s="13">
        <v>44096</v>
      </c>
      <c r="L175" s="18">
        <v>44120</v>
      </c>
      <c r="M175" s="4" t="s">
        <v>23</v>
      </c>
      <c r="N175" s="7" t="s">
        <v>36</v>
      </c>
      <c r="O175" s="44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5" t="s">
        <v>217</v>
      </c>
      <c r="E176" s="8" t="s">
        <v>450</v>
      </c>
      <c r="F176" s="7" t="s">
        <v>451</v>
      </c>
      <c r="G176" s="61" t="s">
        <v>8</v>
      </c>
      <c r="H176" s="60" t="s">
        <v>452</v>
      </c>
      <c r="I176" s="15">
        <v>40000000</v>
      </c>
      <c r="J176" s="16">
        <v>20000000</v>
      </c>
      <c r="K176" s="13">
        <v>44098</v>
      </c>
      <c r="L176" s="18" t="s">
        <v>47</v>
      </c>
      <c r="M176" s="8" t="s">
        <v>138</v>
      </c>
      <c r="N176" s="7" t="s">
        <v>16</v>
      </c>
      <c r="O176" s="44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5" t="s">
        <v>217</v>
      </c>
      <c r="E177" s="8" t="s">
        <v>453</v>
      </c>
      <c r="F177" s="7" t="s">
        <v>454</v>
      </c>
      <c r="G177" s="61" t="s">
        <v>43</v>
      </c>
      <c r="H177" s="60" t="s">
        <v>455</v>
      </c>
      <c r="I177" s="15">
        <v>5000000000</v>
      </c>
      <c r="J177" s="16">
        <v>1500000000</v>
      </c>
      <c r="K177" s="13">
        <v>44092</v>
      </c>
      <c r="L177" s="18">
        <v>44095</v>
      </c>
      <c r="M177" s="4" t="s">
        <v>23</v>
      </c>
      <c r="N177" s="7" t="s">
        <v>16</v>
      </c>
      <c r="O177" s="44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5" t="s">
        <v>217</v>
      </c>
      <c r="E178" s="8" t="s">
        <v>456</v>
      </c>
      <c r="F178" s="7" t="s">
        <v>457</v>
      </c>
      <c r="G178" s="61" t="s">
        <v>8</v>
      </c>
      <c r="H178" s="60" t="s">
        <v>376</v>
      </c>
      <c r="I178" s="15">
        <v>1650000000</v>
      </c>
      <c r="J178" s="16">
        <v>500000000</v>
      </c>
      <c r="K178" s="13">
        <v>44096</v>
      </c>
      <c r="L178" s="18">
        <v>44112</v>
      </c>
      <c r="M178" s="4" t="s">
        <v>23</v>
      </c>
      <c r="N178" s="7" t="s">
        <v>16</v>
      </c>
      <c r="O178" s="44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5" t="s">
        <v>217</v>
      </c>
      <c r="E179" s="8" t="s">
        <v>458</v>
      </c>
      <c r="F179" s="7" t="s">
        <v>459</v>
      </c>
      <c r="G179" s="61" t="s">
        <v>8</v>
      </c>
      <c r="H179" s="60" t="s">
        <v>460</v>
      </c>
      <c r="I179" s="15">
        <v>187083000</v>
      </c>
      <c r="J179" s="16">
        <v>75715700</v>
      </c>
      <c r="K179" s="13">
        <v>44089</v>
      </c>
      <c r="L179" s="18">
        <v>44102</v>
      </c>
      <c r="M179" s="4" t="s">
        <v>23</v>
      </c>
      <c r="N179" s="7" t="s">
        <v>16</v>
      </c>
      <c r="O179" s="44"/>
    </row>
    <row r="180" spans="1:15" ht="38.25" x14ac:dyDescent="0.25">
      <c r="A180" s="8">
        <f t="shared" si="2"/>
        <v>177</v>
      </c>
      <c r="B180" s="7" t="s">
        <v>33</v>
      </c>
      <c r="C180" s="7" t="s">
        <v>402</v>
      </c>
      <c r="D180" s="35" t="s">
        <v>217</v>
      </c>
      <c r="E180" s="8" t="s">
        <v>461</v>
      </c>
      <c r="F180" s="7" t="s">
        <v>463</v>
      </c>
      <c r="G180" s="61" t="s">
        <v>8</v>
      </c>
      <c r="H180" s="60" t="s">
        <v>15</v>
      </c>
      <c r="I180" s="15">
        <v>16000000</v>
      </c>
      <c r="J180" s="16">
        <v>6775400</v>
      </c>
      <c r="K180" s="13">
        <v>44099</v>
      </c>
      <c r="L180" s="18">
        <v>44110</v>
      </c>
      <c r="M180" s="4" t="s">
        <v>23</v>
      </c>
      <c r="N180" s="7" t="s">
        <v>36</v>
      </c>
      <c r="O180" s="44"/>
    </row>
    <row r="181" spans="1:15" ht="45" x14ac:dyDescent="0.25">
      <c r="A181" s="8">
        <f t="shared" si="2"/>
        <v>178</v>
      </c>
      <c r="B181" s="7" t="s">
        <v>33</v>
      </c>
      <c r="C181" s="7" t="s">
        <v>398</v>
      </c>
      <c r="D181" s="35" t="s">
        <v>217</v>
      </c>
      <c r="E181" s="8" t="s">
        <v>462</v>
      </c>
      <c r="F181" s="7" t="s">
        <v>464</v>
      </c>
      <c r="G181" s="61" t="s">
        <v>43</v>
      </c>
      <c r="H181" s="60" t="s">
        <v>465</v>
      </c>
      <c r="I181" s="15">
        <v>200000000</v>
      </c>
      <c r="J181" s="16">
        <v>90500000</v>
      </c>
      <c r="K181" s="13">
        <v>44105</v>
      </c>
      <c r="L181" s="13">
        <v>44110</v>
      </c>
      <c r="M181" s="19" t="s">
        <v>23</v>
      </c>
      <c r="N181" s="7" t="s">
        <v>204</v>
      </c>
      <c r="O181" s="44"/>
    </row>
    <row r="182" spans="1:15" ht="45" x14ac:dyDescent="0.25">
      <c r="A182" s="8">
        <f t="shared" si="2"/>
        <v>179</v>
      </c>
      <c r="B182" s="7" t="s">
        <v>80</v>
      </c>
      <c r="C182" s="7" t="s">
        <v>400</v>
      </c>
      <c r="D182" s="35" t="s">
        <v>217</v>
      </c>
      <c r="E182" s="8" t="s">
        <v>466</v>
      </c>
      <c r="F182" s="7" t="s">
        <v>467</v>
      </c>
      <c r="G182" s="61" t="s">
        <v>120</v>
      </c>
      <c r="H182" s="60" t="s">
        <v>468</v>
      </c>
      <c r="I182" s="15">
        <v>100000000</v>
      </c>
      <c r="J182" s="16">
        <v>26700000</v>
      </c>
      <c r="K182" s="13">
        <v>44067</v>
      </c>
      <c r="L182" s="13">
        <v>44091</v>
      </c>
      <c r="M182" s="19" t="s">
        <v>23</v>
      </c>
      <c r="N182" s="7" t="s">
        <v>16</v>
      </c>
      <c r="O182" s="44"/>
    </row>
    <row r="183" spans="1:15" ht="60" x14ac:dyDescent="0.25">
      <c r="A183" s="8">
        <f t="shared" si="2"/>
        <v>180</v>
      </c>
      <c r="B183" s="7" t="s">
        <v>48</v>
      </c>
      <c r="C183" s="7" t="s">
        <v>402</v>
      </c>
      <c r="D183" s="35" t="s">
        <v>217</v>
      </c>
      <c r="E183" s="8" t="s">
        <v>469</v>
      </c>
      <c r="F183" s="7" t="s">
        <v>470</v>
      </c>
      <c r="G183" s="61" t="s">
        <v>8</v>
      </c>
      <c r="H183" s="60" t="s">
        <v>156</v>
      </c>
      <c r="I183" s="15">
        <v>150000000</v>
      </c>
      <c r="J183" s="16">
        <v>70000000</v>
      </c>
      <c r="K183" s="13">
        <v>44113</v>
      </c>
      <c r="L183" s="13" t="s">
        <v>47</v>
      </c>
      <c r="M183" s="7" t="s">
        <v>138</v>
      </c>
      <c r="N183" s="7" t="s">
        <v>36</v>
      </c>
      <c r="O183" s="44"/>
    </row>
    <row r="184" spans="1:15" ht="45" x14ac:dyDescent="0.25">
      <c r="A184" s="8">
        <f t="shared" si="2"/>
        <v>181</v>
      </c>
      <c r="B184" s="7" t="s">
        <v>33</v>
      </c>
      <c r="C184" s="7" t="s">
        <v>396</v>
      </c>
      <c r="D184" s="35" t="s">
        <v>217</v>
      </c>
      <c r="E184" s="8" t="s">
        <v>471</v>
      </c>
      <c r="F184" s="7" t="s">
        <v>472</v>
      </c>
      <c r="G184" s="61" t="s">
        <v>120</v>
      </c>
      <c r="H184" s="60" t="s">
        <v>473</v>
      </c>
      <c r="I184" s="15">
        <v>425000000</v>
      </c>
      <c r="J184" s="16">
        <v>212500000</v>
      </c>
      <c r="K184" s="13">
        <v>44106</v>
      </c>
      <c r="L184" s="13">
        <v>44113</v>
      </c>
      <c r="M184" s="19" t="s">
        <v>23</v>
      </c>
      <c r="N184" s="7" t="s">
        <v>36</v>
      </c>
      <c r="O184" s="44"/>
    </row>
    <row r="185" spans="1:15" ht="60" x14ac:dyDescent="0.25">
      <c r="A185" s="8">
        <f t="shared" si="2"/>
        <v>182</v>
      </c>
      <c r="B185" s="7" t="s">
        <v>30</v>
      </c>
      <c r="C185" s="7" t="s">
        <v>399</v>
      </c>
      <c r="D185" s="35" t="s">
        <v>217</v>
      </c>
      <c r="E185" s="8" t="s">
        <v>474</v>
      </c>
      <c r="F185" s="7" t="s">
        <v>475</v>
      </c>
      <c r="G185" s="61" t="s">
        <v>8</v>
      </c>
      <c r="H185" s="60" t="s">
        <v>148</v>
      </c>
      <c r="I185" s="15">
        <v>57500000</v>
      </c>
      <c r="J185" s="16">
        <v>28750000</v>
      </c>
      <c r="K185" s="13">
        <v>44110</v>
      </c>
      <c r="L185" s="13" t="s">
        <v>47</v>
      </c>
      <c r="M185" s="7" t="s">
        <v>138</v>
      </c>
      <c r="N185" s="7" t="s">
        <v>16</v>
      </c>
      <c r="O185" s="44"/>
    </row>
    <row r="186" spans="1:15" ht="30" x14ac:dyDescent="0.25">
      <c r="A186" s="8">
        <f t="shared" si="2"/>
        <v>183</v>
      </c>
      <c r="B186" s="7" t="s">
        <v>44</v>
      </c>
      <c r="C186" s="7" t="s">
        <v>395</v>
      </c>
      <c r="D186" s="35" t="s">
        <v>217</v>
      </c>
      <c r="E186" s="8" t="s">
        <v>477</v>
      </c>
      <c r="F186" s="7" t="s">
        <v>478</v>
      </c>
      <c r="G186" s="61" t="s">
        <v>8</v>
      </c>
      <c r="H186" s="60" t="s">
        <v>86</v>
      </c>
      <c r="I186" s="15">
        <v>15000000</v>
      </c>
      <c r="J186" s="16">
        <v>6774138</v>
      </c>
      <c r="K186" s="13">
        <v>44119</v>
      </c>
      <c r="L186" s="13">
        <v>44124</v>
      </c>
      <c r="M186" s="19" t="s">
        <v>23</v>
      </c>
      <c r="N186" s="8" t="s">
        <v>36</v>
      </c>
      <c r="O186" s="44"/>
    </row>
    <row r="187" spans="1:15" x14ac:dyDescent="0.25">
      <c r="A187" s="45"/>
      <c r="B187" s="44"/>
      <c r="C187" s="44"/>
      <c r="D187" s="49"/>
      <c r="E187" s="45"/>
      <c r="F187" s="44"/>
      <c r="G187" s="62"/>
      <c r="H187" s="63"/>
      <c r="I187" s="54"/>
      <c r="J187" s="53"/>
      <c r="K187" s="59"/>
      <c r="L187" s="59"/>
      <c r="M187" s="44"/>
      <c r="N187" s="44"/>
      <c r="O187" s="44"/>
    </row>
    <row r="188" spans="1:15" x14ac:dyDescent="0.25">
      <c r="A188" s="45"/>
      <c r="B188" s="44"/>
      <c r="C188" s="44"/>
      <c r="D188" s="49"/>
      <c r="E188" s="45"/>
      <c r="F188" s="44"/>
      <c r="G188" s="62"/>
      <c r="H188" s="63"/>
      <c r="I188" s="54"/>
      <c r="J188" s="53"/>
      <c r="K188" s="59"/>
      <c r="L188" s="59"/>
      <c r="M188" s="44"/>
      <c r="N188" s="44"/>
      <c r="O188" s="44"/>
    </row>
    <row r="189" spans="1:15" x14ac:dyDescent="0.25">
      <c r="A189" s="45"/>
      <c r="B189" s="44"/>
      <c r="C189" s="44"/>
      <c r="D189" s="49"/>
      <c r="E189" s="45"/>
      <c r="F189" s="44"/>
      <c r="G189" s="62"/>
      <c r="H189" s="63"/>
      <c r="I189" s="54"/>
      <c r="J189" s="53"/>
      <c r="K189" s="59"/>
      <c r="L189" s="59"/>
      <c r="M189" s="44"/>
      <c r="N189" s="44"/>
      <c r="O189" s="44"/>
    </row>
    <row r="190" spans="1:15" x14ac:dyDescent="0.25">
      <c r="A190" s="45"/>
      <c r="B190" s="44"/>
      <c r="C190" s="44"/>
      <c r="D190" s="49"/>
      <c r="E190" s="45"/>
      <c r="F190" s="44"/>
      <c r="G190" s="62"/>
      <c r="H190" s="63"/>
      <c r="I190" s="54"/>
      <c r="J190" s="53"/>
      <c r="K190" s="59"/>
      <c r="L190" s="59"/>
      <c r="M190" s="44"/>
      <c r="N190" s="44"/>
      <c r="O190" s="44"/>
    </row>
    <row r="191" spans="1:15" x14ac:dyDescent="0.25">
      <c r="N191" s="1"/>
    </row>
    <row r="193" spans="4:10" x14ac:dyDescent="0.25">
      <c r="I193" s="55">
        <f>SUBTOTAL(9,I4:I191)</f>
        <v>38200165381</v>
      </c>
      <c r="J193" s="56">
        <f>SUBTOTAL(9,J4:J191)</f>
        <v>15342054974</v>
      </c>
    </row>
    <row r="197" spans="4:10" x14ac:dyDescent="0.25">
      <c r="I197" s="57">
        <f>I193/1000000</f>
        <v>38200.165380999999</v>
      </c>
      <c r="J197" s="58">
        <f>J193/1000000</f>
        <v>15342.054974000001</v>
      </c>
    </row>
    <row r="199" spans="4:10" ht="30" x14ac:dyDescent="0.25">
      <c r="D199" s="1" t="s">
        <v>25</v>
      </c>
      <c r="E199" s="6">
        <v>183</v>
      </c>
      <c r="G199" s="55"/>
      <c r="H199" s="55"/>
    </row>
    <row r="200" spans="4:10" ht="30" x14ac:dyDescent="0.25">
      <c r="D200" s="1" t="s">
        <v>26</v>
      </c>
      <c r="E200" s="6">
        <v>6</v>
      </c>
      <c r="G200" s="55"/>
      <c r="H200" s="55"/>
      <c r="J200" s="58"/>
    </row>
    <row r="201" spans="4:10" ht="30" x14ac:dyDescent="0.25">
      <c r="D201" s="1" t="s">
        <v>27</v>
      </c>
      <c r="E201" s="6">
        <v>177</v>
      </c>
      <c r="G201" s="55"/>
      <c r="H201" s="55"/>
      <c r="I201" s="57">
        <f>I193/1000000000</f>
        <v>38.200165380999998</v>
      </c>
      <c r="J201" s="58">
        <f>J193/1000000000</f>
        <v>15.342054974</v>
      </c>
    </row>
    <row r="202" spans="4:10" x14ac:dyDescent="0.25">
      <c r="G202" s="57"/>
      <c r="H202" s="57"/>
      <c r="I202" s="57"/>
      <c r="J202" s="58"/>
    </row>
    <row r="204" spans="4:10" x14ac:dyDescent="0.25">
      <c r="G204" s="55"/>
      <c r="H204" s="55"/>
      <c r="I204" s="57"/>
      <c r="J204" s="58"/>
    </row>
    <row r="206" spans="4:10" x14ac:dyDescent="0.25">
      <c r="G206" s="55"/>
      <c r="H206" s="55"/>
    </row>
    <row r="207" spans="4:10" x14ac:dyDescent="0.25">
      <c r="G207" s="55"/>
      <c r="H207" s="55"/>
    </row>
    <row r="208" spans="4:10" x14ac:dyDescent="0.25">
      <c r="G208" s="57"/>
      <c r="H208" s="57"/>
      <c r="I208" s="57"/>
      <c r="J208" s="58"/>
    </row>
    <row r="209" spans="9:10" x14ac:dyDescent="0.25">
      <c r="I209" s="57"/>
      <c r="J209" s="58"/>
    </row>
    <row r="215" spans="9:10" x14ac:dyDescent="0.25">
      <c r="I215" s="55"/>
      <c r="J215" s="56"/>
    </row>
    <row r="218" spans="9:10" x14ac:dyDescent="0.25">
      <c r="I218" s="55"/>
      <c r="J218" s="55"/>
    </row>
  </sheetData>
  <autoFilter ref="A2:N186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2020-10-23T08:21:16Z</dcterms:modified>
</cp:coreProperties>
</file>